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化学肥料の窒素" sheetId="3" state="visible" r:id="rId3"/>
    <sheet name="集計と判定" sheetId="4" state="visible" r:id="rId4"/>
  </sheets>
  <definedNames>
    <definedName name="_xlnm.Print_Titles" localSheetId="0">'記入用'!$4:$4</definedName>
    <definedName name="_xlnm.Print_Titles" localSheetId="1">'記入例'!$4:$4</definedName>
    <definedName name="_xlnm.Print_Titles" localSheetId="2">'化学肥料の窒素'!$4:$4</definedName>
    <definedName name="_xlnm.Print_Titles" localSheetId="3">'集計と判定'!$4:$4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164" fontId="2" fillId="0" borderId="1" applyAlignment="1" pivotButton="0" quotePrefix="0" xfId="0">
      <alignment vertical="center" wrapText="1"/>
    </xf>
    <xf numFmtId="9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14" customWidth="1" min="3" max="3"/>
    <col width="8" customWidth="1" min="4" max="4"/>
    <col width="16" customWidth="1" min="5" max="5"/>
    <col width="10" customWidth="1" min="6" max="6"/>
    <col width="9" customWidth="1" min="7" max="7"/>
    <col width="8" customWidth="1" min="8" max="8"/>
    <col width="22" customWidth="1" min="9" max="9"/>
  </cols>
  <sheetData>
    <row r="1" ht="28" customHeight="1">
      <c r="A1" s="1" t="inlineStr">
        <is>
          <t>特別栽培 節減対象農薬の成分回数カウント表</t>
        </is>
      </c>
    </row>
    <row r="2">
      <c r="A2" s="2" t="inlineStr">
        <is>
          <t>生産者：＿＿＿＿＿＿　　作物名・作型：＿＿＿＿＿＿　　ほ場番号：＿＿＿＿＿＿　　慣行レベル（成分回数）：＿＿＿＿＿＿　　5割の上限（成分回数）：＿＿＿＿＿＿　　栽培責任者：＿＿＿＿＿＿</t>
        </is>
      </c>
    </row>
    <row r="4" ht="30" customHeight="1">
      <c r="A4" s="3" t="inlineStr">
        <is>
          <t>使用年月日</t>
        </is>
      </c>
      <c r="B4" s="3" t="inlineStr">
        <is>
          <t>使用した段階（種子・育苗・本ほ場など）</t>
        </is>
      </c>
      <c r="C4" s="3" t="inlineStr">
        <is>
          <t>農薬の名称</t>
        </is>
      </c>
      <c r="D4" s="3" t="inlineStr">
        <is>
          <t>用途</t>
        </is>
      </c>
      <c r="E4" s="3" t="inlineStr">
        <is>
          <t>有効成分</t>
        </is>
      </c>
      <c r="F4" s="3" t="inlineStr">
        <is>
          <t>節減対象か（○・×）</t>
        </is>
      </c>
      <c r="G4" s="3" t="inlineStr">
        <is>
          <t>今回数える回数</t>
        </is>
      </c>
      <c r="H4" s="3" t="inlineStr">
        <is>
          <t>累計回数</t>
        </is>
      </c>
      <c r="I4" s="3" t="inlineStr">
        <is>
          <t>備考</t>
        </is>
      </c>
    </row>
    <row r="5" ht="22" customHeight="1">
      <c r="A5" s="4" t="n"/>
      <c r="B5" s="4" t="n"/>
      <c r="C5" s="4" t="n"/>
      <c r="D5" s="4" t="n"/>
      <c r="E5" s="4" t="n"/>
      <c r="F5" s="4" t="n"/>
      <c r="G5" s="4" t="n"/>
      <c r="H5" s="4">
        <f>IF(G5="","",SUM(G$5:G5))</f>
        <v/>
      </c>
      <c r="I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>
        <f>IF(G6="","",SUM(G$5:G6))</f>
        <v/>
      </c>
      <c r="I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>
        <f>IF(G7="","",SUM(G$5:G7))</f>
        <v/>
      </c>
      <c r="I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>
        <f>IF(G8="","",SUM(G$5:G8))</f>
        <v/>
      </c>
      <c r="I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>
        <f>IF(G9="","",SUM(G$5:G9))</f>
        <v/>
      </c>
      <c r="I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>
        <f>IF(G10="","",SUM(G$5:G10))</f>
        <v/>
      </c>
      <c r="I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>
        <f>IF(G11="","",SUM(G$5:G11))</f>
        <v/>
      </c>
      <c r="I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>
        <f>IF(G12="","",SUM(G$5:G12))</f>
        <v/>
      </c>
      <c r="I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>
        <f>IF(G13="","",SUM(G$5:G13))</f>
        <v/>
      </c>
      <c r="I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>
        <f>IF(G14="","",SUM(G$5:G14))</f>
        <v/>
      </c>
      <c r="I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>
        <f>IF(G15="","",SUM(G$5:G15))</f>
        <v/>
      </c>
      <c r="I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>
        <f>IF(G16="","",SUM(G$5:G16))</f>
        <v/>
      </c>
      <c r="I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>
        <f>IF(G17="","",SUM(G$5:G17))</f>
        <v/>
      </c>
      <c r="I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>
        <f>IF(G18="","",SUM(G$5:G18))</f>
        <v/>
      </c>
      <c r="I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>
        <f>IF(G19="","",SUM(G$5:G19))</f>
        <v/>
      </c>
      <c r="I19" s="4" t="n"/>
    </row>
    <row r="20" ht="22" customHeight="1">
      <c r="A20" s="4" t="n"/>
      <c r="B20" s="4" t="n"/>
      <c r="C20" s="4" t="n"/>
      <c r="D20" s="4" t="n"/>
      <c r="E20" s="4" t="n"/>
      <c r="F20" s="4" t="n"/>
      <c r="G20" s="4" t="n"/>
      <c r="H20" s="4">
        <f>IF(G20="","",SUM(G$5:G20))</f>
        <v/>
      </c>
      <c r="I20" s="4" t="n"/>
    </row>
    <row r="22">
      <c r="A22" s="5" t="inlineStr">
        <is>
          <t>※ 節減対象農薬の使用回数は、散布回数ではなく有効成分ごとの延べ回数で数えます。種子消毒や植付け前の土壌消毒も含みます（特別栽培農産物に係る表示ガイドライン Q&amp;A）。</t>
        </is>
      </c>
    </row>
    <row r="23">
      <c r="A23" s="5" t="inlineStr">
        <is>
          <t>※ 慣行レベルは、地方公共団体が定めたもの（または内容を確認したもの）を使います。都道府県のページや担当窓口で、作物・作期ごとの値を確認してください。</t>
        </is>
      </c>
    </row>
    <row r="24">
      <c r="A24" s="5" t="inlineStr">
        <is>
          <t>※ Excel では累計回数の欄に計算式が入っていて、今回数える回数を入れると自動で足されます。上限までの残りと5割以下かの判定は「集計と判定」シートで自動で計算されます。</t>
        </is>
      </c>
    </row>
    <row r="25">
      <c r="A25" s="5" t="inlineStr">
        <is>
          <t>※ 記入例の農薬名・成分名・回数は架空のものです（慣行レベル10回、上限5回の場合の例。4回使ったので上限までの残りは1回）。</t>
        </is>
      </c>
    </row>
    <row r="27">
      <c r="A27" s="6" t="inlineStr">
        <is>
          <t>ミノリス（minorisu.com）の無料テンプレート</t>
        </is>
      </c>
    </row>
  </sheetData>
  <mergeCells count="7">
    <mergeCell ref="A25:I25"/>
    <mergeCell ref="A2:I2"/>
    <mergeCell ref="A1:I1"/>
    <mergeCell ref="A23:I23"/>
    <mergeCell ref="A27:I27"/>
    <mergeCell ref="A22:I22"/>
    <mergeCell ref="A24:I24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14" customWidth="1" min="3" max="3"/>
    <col width="8" customWidth="1" min="4" max="4"/>
    <col width="16" customWidth="1" min="5" max="5"/>
    <col width="10" customWidth="1" min="6" max="6"/>
    <col width="9" customWidth="1" min="7" max="7"/>
    <col width="8" customWidth="1" min="8" max="8"/>
    <col width="22" customWidth="1" min="9" max="9"/>
  </cols>
  <sheetData>
    <row r="1" ht="28" customHeight="1">
      <c r="A1" s="1" t="inlineStr">
        <is>
          <t>特別栽培 節減対象農薬の成分回数カウント表（記入例）</t>
        </is>
      </c>
    </row>
    <row r="2">
      <c r="A2" s="2" t="inlineStr">
        <is>
          <t>生産者：＿＿＿＿＿＿　　作物名・作型：＿＿＿＿＿＿　　ほ場番号：＿＿＿＿＿＿　　慣行レベル（成分回数）：＿＿＿＿＿＿　　5割の上限（成分回数）：＿＿＿＿＿＿　　栽培責任者：＿＿＿＿＿＿</t>
        </is>
      </c>
    </row>
    <row r="4" ht="30" customHeight="1">
      <c r="A4" s="3" t="inlineStr">
        <is>
          <t>使用年月日</t>
        </is>
      </c>
      <c r="B4" s="3" t="inlineStr">
        <is>
          <t>使用した段階（種子・育苗・本ほ場など）</t>
        </is>
      </c>
      <c r="C4" s="3" t="inlineStr">
        <is>
          <t>農薬の名称</t>
        </is>
      </c>
      <c r="D4" s="3" t="inlineStr">
        <is>
          <t>用途</t>
        </is>
      </c>
      <c r="E4" s="3" t="inlineStr">
        <is>
          <t>有効成分</t>
        </is>
      </c>
      <c r="F4" s="3" t="inlineStr">
        <is>
          <t>節減対象か（○・×）</t>
        </is>
      </c>
      <c r="G4" s="3" t="inlineStr">
        <is>
          <t>今回数える回数</t>
        </is>
      </c>
      <c r="H4" s="3" t="inlineStr">
        <is>
          <t>累計回数</t>
        </is>
      </c>
      <c r="I4" s="3" t="inlineStr">
        <is>
          <t>備考</t>
        </is>
      </c>
    </row>
    <row r="5" ht="22" customHeight="1">
      <c r="A5" s="4" t="inlineStr">
        <is>
          <t>2026/4/5</t>
        </is>
      </c>
      <c r="B5" s="4" t="inlineStr">
        <is>
          <t>種子（自家で消毒）</t>
        </is>
      </c>
      <c r="C5" s="4" t="inlineStr">
        <is>
          <t>〇〇水和剤</t>
        </is>
      </c>
      <c r="D5" s="4" t="inlineStr">
        <is>
          <t>殺菌</t>
        </is>
      </c>
      <c r="E5" s="4" t="inlineStr">
        <is>
          <t>成分A・成分B</t>
        </is>
      </c>
      <c r="F5" s="4" t="inlineStr">
        <is>
          <t>○・○</t>
        </is>
      </c>
      <c r="G5" s="4" t="n">
        <v>2</v>
      </c>
      <c r="H5" s="4">
        <f>IF(G5="","",SUM(G$5:G5))</f>
        <v/>
      </c>
      <c r="I5" s="4" t="inlineStr">
        <is>
          <t>混合剤は成分ごとに数える</t>
        </is>
      </c>
    </row>
    <row r="6" ht="22" customHeight="1">
      <c r="A6" s="4" t="inlineStr">
        <is>
          <t>2026/5/20</t>
        </is>
      </c>
      <c r="B6" s="4" t="inlineStr">
        <is>
          <t>本ほ場</t>
        </is>
      </c>
      <c r="C6" s="4" t="inlineStr">
        <is>
          <t>△△粒剤</t>
        </is>
      </c>
      <c r="D6" s="4" t="inlineStr">
        <is>
          <t>除草</t>
        </is>
      </c>
      <c r="E6" s="4" t="inlineStr">
        <is>
          <t>成分C</t>
        </is>
      </c>
      <c r="F6" s="4" t="inlineStr">
        <is>
          <t>○</t>
        </is>
      </c>
      <c r="G6" s="4" t="n">
        <v>1</v>
      </c>
      <c r="H6" s="4">
        <f>IF(G6="","",SUM(G$5:G6))</f>
        <v/>
      </c>
      <c r="I6" s="4" t="n"/>
    </row>
    <row r="7" ht="22" customHeight="1">
      <c r="A7" s="4" t="inlineStr">
        <is>
          <t>2026/6/10</t>
        </is>
      </c>
      <c r="B7" s="4" t="inlineStr">
        <is>
          <t>本ほ場</t>
        </is>
      </c>
      <c r="C7" s="4" t="inlineStr">
        <is>
          <t>××剤</t>
        </is>
      </c>
      <c r="D7" s="4" t="inlineStr">
        <is>
          <t>殺菌</t>
        </is>
      </c>
      <c r="E7" s="4" t="inlineStr">
        <is>
          <t>成分D</t>
        </is>
      </c>
      <c r="F7" s="4" t="inlineStr">
        <is>
          <t>×</t>
        </is>
      </c>
      <c r="G7" s="4" t="n">
        <v>0</v>
      </c>
      <c r="H7" s="4">
        <f>IF(G7="","",SUM(G$5:G7))</f>
        <v/>
      </c>
      <c r="I7" s="4" t="inlineStr">
        <is>
          <t>節減対象外の農薬。記録は残す</t>
        </is>
      </c>
    </row>
    <row r="8" ht="22" customHeight="1">
      <c r="A8" s="4" t="inlineStr">
        <is>
          <t>2026/7/2</t>
        </is>
      </c>
      <c r="B8" s="4" t="inlineStr">
        <is>
          <t>本ほ場</t>
        </is>
      </c>
      <c r="C8" s="4" t="inlineStr">
        <is>
          <t>◇◇乳剤</t>
        </is>
      </c>
      <c r="D8" s="4" t="inlineStr">
        <is>
          <t>殺虫</t>
        </is>
      </c>
      <c r="E8" s="4" t="inlineStr">
        <is>
          <t>成分E</t>
        </is>
      </c>
      <c r="F8" s="4" t="inlineStr">
        <is>
          <t>○</t>
        </is>
      </c>
      <c r="G8" s="4" t="n">
        <v>1</v>
      </c>
      <c r="H8" s="4">
        <f>IF(G8="","",SUM(G$5:G8))</f>
        <v/>
      </c>
      <c r="I8" s="4" t="n"/>
    </row>
    <row r="9" ht="22" customHeight="1">
      <c r="A9" s="4" t="inlineStr">
        <is>
          <t>2026/7/2</t>
        </is>
      </c>
      <c r="B9" s="4" t="inlineStr">
        <is>
          <t>本ほ場</t>
        </is>
      </c>
      <c r="C9" s="4" t="inlineStr">
        <is>
          <t>（展着剤）</t>
        </is>
      </c>
      <c r="D9" s="4" t="inlineStr">
        <is>
          <t>展着</t>
        </is>
      </c>
      <c r="E9" s="4" t="inlineStr">
        <is>
          <t>－</t>
        </is>
      </c>
      <c r="F9" s="4" t="inlineStr">
        <is>
          <t>×</t>
        </is>
      </c>
      <c r="G9" s="4" t="n">
        <v>0</v>
      </c>
      <c r="H9" s="4">
        <f>IF(G9="","",SUM(G$5:G9))</f>
        <v/>
      </c>
      <c r="I9" s="4" t="inlineStr">
        <is>
          <t>展着剤は数えない</t>
        </is>
      </c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>
        <f>IF(G10="","",SUM(G$5:G10))</f>
        <v/>
      </c>
      <c r="I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>
        <f>IF(G11="","",SUM(G$5:G11))</f>
        <v/>
      </c>
      <c r="I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>
        <f>IF(G12="","",SUM(G$5:G12))</f>
        <v/>
      </c>
      <c r="I12" s="4" t="n"/>
    </row>
    <row r="14">
      <c r="A14" s="5" t="inlineStr">
        <is>
          <t>※ 節減対象農薬の使用回数は、散布回数ではなく有効成分ごとの延べ回数で数えます。種子消毒や植付け前の土壌消毒も含みます（特別栽培農産物に係る表示ガイドライン Q&amp;A）。</t>
        </is>
      </c>
    </row>
    <row r="15">
      <c r="A15" s="5" t="inlineStr">
        <is>
          <t>※ 慣行レベルは、地方公共団体が定めたもの（または内容を確認したもの）を使います。都道府県のページや担当窓口で、作物・作期ごとの値を確認してください。</t>
        </is>
      </c>
    </row>
    <row r="16">
      <c r="A16" s="5" t="inlineStr">
        <is>
          <t>※ Excel では累計回数の欄に計算式が入っていて、今回数える回数を入れると自動で足されます。上限までの残りと5割以下かの判定は「集計と判定」シートで自動で計算されます。</t>
        </is>
      </c>
    </row>
    <row r="17">
      <c r="A17" s="5" t="inlineStr">
        <is>
          <t>※ 記入例の農薬名・成分名・回数は架空のものです（慣行レベル10回、上限5回の場合の例。4回使ったので上限までの残りは1回）。</t>
        </is>
      </c>
    </row>
    <row r="19">
      <c r="A19" s="6" t="inlineStr">
        <is>
          <t>ミノリス（minorisu.com）の無料テンプレート</t>
        </is>
      </c>
    </row>
  </sheetData>
  <mergeCells count="7">
    <mergeCell ref="A15:I15"/>
    <mergeCell ref="A2:I2"/>
    <mergeCell ref="A19:I19"/>
    <mergeCell ref="A14:I14"/>
    <mergeCell ref="A1:I1"/>
    <mergeCell ref="A17:I17"/>
    <mergeCell ref="A16:I16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14" customWidth="1" min="3" max="3"/>
    <col width="12" customWidth="1" min="4" max="4"/>
    <col width="15" customWidth="1" min="5" max="5"/>
    <col width="12" customWidth="1" min="6" max="6"/>
    <col width="20" customWidth="1" min="7" max="7"/>
  </cols>
  <sheetData>
    <row r="1" ht="28" customHeight="1">
      <c r="A1" s="1" t="inlineStr">
        <is>
          <t>特別栽培 化学肥料の窒素成分量の集計</t>
        </is>
      </c>
    </row>
    <row r="2">
      <c r="A2" s="2" t="inlineStr">
        <is>
          <t>生産者：＿＿＿＿＿＿　　作物名・作型：＿＿＿＿＿＿　　ほ場番号：＿＿＿＿＿＿　　慣行レベル（kgN/10a）：＿＿＿＿＿＿　　5割の上限（kgN/10a）：＿＿＿＿＿＿</t>
        </is>
      </c>
    </row>
    <row r="4" ht="30" customHeight="1">
      <c r="A4" s="3" t="inlineStr">
        <is>
          <t>施用年月日</t>
        </is>
      </c>
      <c r="B4" s="3" t="inlineStr">
        <is>
          <t>肥料の名称</t>
        </is>
      </c>
      <c r="C4" s="3" t="inlineStr">
        <is>
          <t>化学肥料由来の窒素の割合（%）</t>
        </is>
      </c>
      <c r="D4" s="3" t="inlineStr">
        <is>
          <t>施用量（kg/10a）</t>
        </is>
      </c>
      <c r="E4" s="3" t="inlineStr">
        <is>
          <t>化学肥料由来の窒素（kgN/10a）</t>
        </is>
      </c>
      <c r="F4" s="3" t="inlineStr">
        <is>
          <t>累計（kgN/10a）</t>
        </is>
      </c>
      <c r="G4" s="3" t="inlineStr">
        <is>
          <t>備考</t>
        </is>
      </c>
    </row>
    <row r="5" ht="22" customHeight="1">
      <c r="A5" s="4" t="n"/>
      <c r="B5" s="4" t="n"/>
      <c r="C5" s="4" t="n"/>
      <c r="D5" s="4" t="n"/>
      <c r="E5" s="7">
        <f>IF(OR(C5="",D5=""),"",D5*C5/100)</f>
        <v/>
      </c>
      <c r="F5" s="7">
        <f>IF(E5="","",SUM(E$5:E5))</f>
        <v/>
      </c>
      <c r="G5" s="4" t="n"/>
    </row>
    <row r="6" ht="22" customHeight="1">
      <c r="A6" s="4" t="n"/>
      <c r="B6" s="4" t="n"/>
      <c r="C6" s="4" t="n"/>
      <c r="D6" s="4" t="n"/>
      <c r="E6" s="7">
        <f>IF(OR(C6="",D6=""),"",D6*C6/100)</f>
        <v/>
      </c>
      <c r="F6" s="7">
        <f>IF(E6="","",SUM(E$5:E6))</f>
        <v/>
      </c>
      <c r="G6" s="4" t="n"/>
    </row>
    <row r="7" ht="22" customHeight="1">
      <c r="A7" s="4" t="n"/>
      <c r="B7" s="4" t="n"/>
      <c r="C7" s="4" t="n"/>
      <c r="D7" s="4" t="n"/>
      <c r="E7" s="7">
        <f>IF(OR(C7="",D7=""),"",D7*C7/100)</f>
        <v/>
      </c>
      <c r="F7" s="7">
        <f>IF(E7="","",SUM(E$5:E7))</f>
        <v/>
      </c>
      <c r="G7" s="4" t="n"/>
    </row>
    <row r="8" ht="22" customHeight="1">
      <c r="A8" s="4" t="n"/>
      <c r="B8" s="4" t="n"/>
      <c r="C8" s="4" t="n"/>
      <c r="D8" s="4" t="n"/>
      <c r="E8" s="7">
        <f>IF(OR(C8="",D8=""),"",D8*C8/100)</f>
        <v/>
      </c>
      <c r="F8" s="7">
        <f>IF(E8="","",SUM(E$5:E8))</f>
        <v/>
      </c>
      <c r="G8" s="4" t="n"/>
    </row>
    <row r="9" ht="22" customHeight="1">
      <c r="A9" s="4" t="n"/>
      <c r="B9" s="4" t="n"/>
      <c r="C9" s="4" t="n"/>
      <c r="D9" s="4" t="n"/>
      <c r="E9" s="7">
        <f>IF(OR(C9="",D9=""),"",D9*C9/100)</f>
        <v/>
      </c>
      <c r="F9" s="7">
        <f>IF(E9="","",SUM(E$5:E9))</f>
        <v/>
      </c>
      <c r="G9" s="4" t="n"/>
    </row>
    <row r="10" ht="22" customHeight="1">
      <c r="A10" s="4" t="n"/>
      <c r="B10" s="4" t="n"/>
      <c r="C10" s="4" t="n"/>
      <c r="D10" s="4" t="n"/>
      <c r="E10" s="7">
        <f>IF(OR(C10="",D10=""),"",D10*C10/100)</f>
        <v/>
      </c>
      <c r="F10" s="7">
        <f>IF(E10="","",SUM(E$5:E10))</f>
        <v/>
      </c>
      <c r="G10" s="4" t="n"/>
    </row>
    <row r="11" ht="22" customHeight="1">
      <c r="A11" s="4" t="n"/>
      <c r="B11" s="4" t="n"/>
      <c r="C11" s="4" t="n"/>
      <c r="D11" s="4" t="n"/>
      <c r="E11" s="7">
        <f>IF(OR(C11="",D11=""),"",D11*C11/100)</f>
        <v/>
      </c>
      <c r="F11" s="7">
        <f>IF(E11="","",SUM(E$5:E11))</f>
        <v/>
      </c>
      <c r="G11" s="4" t="n"/>
    </row>
    <row r="12" ht="22" customHeight="1">
      <c r="A12" s="4" t="n"/>
      <c r="B12" s="4" t="n"/>
      <c r="C12" s="4" t="n"/>
      <c r="D12" s="4" t="n"/>
      <c r="E12" s="7">
        <f>IF(OR(C12="",D12=""),"",D12*C12/100)</f>
        <v/>
      </c>
      <c r="F12" s="7">
        <f>IF(E12="","",SUM(E$5:E12))</f>
        <v/>
      </c>
      <c r="G12" s="4" t="n"/>
    </row>
    <row r="13" ht="22" customHeight="1">
      <c r="A13" s="4" t="n"/>
      <c r="B13" s="4" t="n"/>
      <c r="C13" s="4" t="n"/>
      <c r="D13" s="4" t="n"/>
      <c r="E13" s="7">
        <f>IF(OR(C13="",D13=""),"",D13*C13/100)</f>
        <v/>
      </c>
      <c r="F13" s="7">
        <f>IF(E13="","",SUM(E$5:E13))</f>
        <v/>
      </c>
      <c r="G13" s="4" t="n"/>
    </row>
    <row r="14" ht="22" customHeight="1">
      <c r="A14" s="4" t="n"/>
      <c r="B14" s="4" t="n"/>
      <c r="C14" s="4" t="n"/>
      <c r="D14" s="4" t="n"/>
      <c r="E14" s="7">
        <f>IF(OR(C14="",D14=""),"",D14*C14/100)</f>
        <v/>
      </c>
      <c r="F14" s="7">
        <f>IF(E14="","",SUM(E$5:E14))</f>
        <v/>
      </c>
      <c r="G14" s="4" t="n"/>
    </row>
    <row r="15" ht="22" customHeight="1">
      <c r="A15" s="4" t="n"/>
      <c r="B15" s="4" t="n"/>
      <c r="C15" s="4" t="n"/>
      <c r="D15" s="4" t="n"/>
      <c r="E15" s="7">
        <f>IF(OR(C15="",D15=""),"",D15*C15/100)</f>
        <v/>
      </c>
      <c r="F15" s="7">
        <f>IF(E15="","",SUM(E$5:E15))</f>
        <v/>
      </c>
      <c r="G15" s="4" t="n"/>
    </row>
    <row r="16" ht="22" customHeight="1">
      <c r="A16" s="4" t="n"/>
      <c r="B16" s="4" t="n"/>
      <c r="C16" s="4" t="n"/>
      <c r="D16" s="4" t="n"/>
      <c r="E16" s="7">
        <f>IF(OR(C16="",D16=""),"",D16*C16/100)</f>
        <v/>
      </c>
      <c r="F16" s="7">
        <f>IF(E16="","",SUM(E$5:E16))</f>
        <v/>
      </c>
      <c r="G16" s="4" t="n"/>
    </row>
    <row r="17" ht="22" customHeight="1">
      <c r="A17" s="4" t="n"/>
      <c r="B17" s="4" t="n"/>
      <c r="C17" s="4" t="n"/>
      <c r="D17" s="4" t="n"/>
      <c r="E17" s="7">
        <f>IF(OR(C17="",D17=""),"",D17*C17/100)</f>
        <v/>
      </c>
      <c r="F17" s="7">
        <f>IF(E17="","",SUM(E$5:E17))</f>
        <v/>
      </c>
      <c r="G17" s="4" t="n"/>
    </row>
    <row r="18" ht="22" customHeight="1">
      <c r="A18" s="4" t="n"/>
      <c r="B18" s="4" t="n"/>
      <c r="C18" s="4" t="n"/>
      <c r="D18" s="4" t="n"/>
      <c r="E18" s="7">
        <f>IF(OR(C18="",D18=""),"",D18*C18/100)</f>
        <v/>
      </c>
      <c r="F18" s="7">
        <f>IF(E18="","",SUM(E$5:E18))</f>
        <v/>
      </c>
      <c r="G18" s="4" t="n"/>
    </row>
    <row r="19" ht="22" customHeight="1">
      <c r="A19" s="4" t="n"/>
      <c r="B19" s="4" t="n"/>
      <c r="C19" s="4" t="n"/>
      <c r="D19" s="4" t="n"/>
      <c r="E19" s="7">
        <f>IF(OR(C19="",D19=""),"",D19*C19/100)</f>
        <v/>
      </c>
      <c r="F19" s="7">
        <f>IF(E19="","",SUM(E$5:E19))</f>
        <v/>
      </c>
      <c r="G19" s="4" t="n"/>
    </row>
    <row r="21">
      <c r="A21" s="5" t="inlineStr">
        <is>
          <t>※ 化学肥料由来の窒素（kgN/10a）＝ 施用量（kg/10a）× 割合（%）÷ 100。Excel ではこの欄と累計に計算式が入っていて自動で計算されます。例：化学肥料由来の窒素が8%の肥料を10aあたり40kg施した場合は 40 × 8 ÷ 100 ＝ 3.2kgN/10a です。</t>
        </is>
      </c>
    </row>
    <row r="22">
      <c r="A22" s="5" t="inlineStr">
        <is>
          <t>※ 比べるのは化学肥料に由来する窒素成分量だけです。りん酸・加里の量は比較の対象になりません。有機質肥料に化学肥料が混ざっている場合は、化学肥料由来の窒素分を数えます。</t>
        </is>
      </c>
    </row>
    <row r="24">
      <c r="A24" s="6" t="inlineStr">
        <is>
          <t>ミノリス（minorisu.com）の無料テンプレート</t>
        </is>
      </c>
    </row>
  </sheetData>
  <mergeCells count="5">
    <mergeCell ref="A1:G1"/>
    <mergeCell ref="A21:G21"/>
    <mergeCell ref="A22:G22"/>
    <mergeCell ref="A24:G24"/>
    <mergeCell ref="A2:G2"/>
  </mergeCells>
  <pageMargins left="0.4" right="0.4" top="0.5" bottom="0.5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1" customWidth="1" min="3" max="3"/>
    <col width="9" customWidth="1" min="4" max="4"/>
    <col width="9" customWidth="1" min="5" max="5"/>
    <col width="9" customWidth="1" min="6" max="6"/>
    <col width="9" customWidth="1" min="7" max="7"/>
    <col width="10" customWidth="1" min="8" max="8"/>
    <col width="20" customWidth="1" min="9" max="9"/>
  </cols>
  <sheetData>
    <row r="1" ht="28" customHeight="1">
      <c r="A1" s="1" t="inlineStr">
        <is>
          <t>特別栽培 集計と判定</t>
        </is>
      </c>
    </row>
    <row r="2">
      <c r="A2" s="2" t="inlineStr">
        <is>
          <t>生産者：＿＿＿＿＿＿　　作物名・作型：＿＿＿＿＿＿</t>
        </is>
      </c>
    </row>
    <row r="4" ht="30" customHeight="1">
      <c r="A4" s="3" t="inlineStr">
        <is>
          <t>項目</t>
        </is>
      </c>
      <c r="B4" s="3" t="inlineStr">
        <is>
          <t>慣行レベル</t>
        </is>
      </c>
      <c r="C4" s="3" t="inlineStr">
        <is>
          <t>5割の上限（=慣行レベル×0.5）</t>
        </is>
      </c>
      <c r="D4" s="3" t="inlineStr">
        <is>
          <t>実績</t>
        </is>
      </c>
      <c r="E4" s="3" t="inlineStr">
        <is>
          <t>慣行レベルとの比</t>
        </is>
      </c>
      <c r="F4" s="3" t="inlineStr">
        <is>
          <t>節減割合（=1−比）</t>
        </is>
      </c>
      <c r="G4" s="3" t="inlineStr">
        <is>
          <t>上限までの残り</t>
        </is>
      </c>
      <c r="H4" s="3" t="inlineStr">
        <is>
          <t>判定（5割以下なら○）</t>
        </is>
      </c>
      <c r="I4" s="3" t="inlineStr">
        <is>
          <t>慣行レベルの出典</t>
        </is>
      </c>
    </row>
    <row r="5" ht="22" customHeight="1">
      <c r="A5" s="4" t="inlineStr">
        <is>
          <t>節減対象農薬の使用回数（成分回数）</t>
        </is>
      </c>
      <c r="B5" s="4" t="n"/>
      <c r="C5" s="7">
        <f>IF(B5="","",B5*0.5)</f>
        <v/>
      </c>
      <c r="D5" s="7">
        <f>SUM(記入用!G5:G20)</f>
        <v/>
      </c>
      <c r="E5" s="8">
        <f>IF(OR(B5="",D5=""),"",IF(B5=0,"",D5/B5))</f>
        <v/>
      </c>
      <c r="F5" s="8">
        <f>IF(E5="","",1-E5)</f>
        <v/>
      </c>
      <c r="G5" s="7">
        <f>IF(OR(C5="",D5=""),"",C5-D5)</f>
        <v/>
      </c>
      <c r="H5" s="4">
        <f>IF(OR(C5="",D5=""),"",IF(D5&lt;=C5,"○","×"))</f>
        <v/>
      </c>
      <c r="I5" s="4" t="n"/>
    </row>
    <row r="6" ht="22" customHeight="1">
      <c r="A6" s="4" t="inlineStr">
        <is>
          <t>化学肥料の窒素成分量（kgN/10a）</t>
        </is>
      </c>
      <c r="B6" s="4" t="n"/>
      <c r="C6" s="7">
        <f>IF(B6="","",B6*0.5)</f>
        <v/>
      </c>
      <c r="D6" s="7">
        <f>SUM(化学肥料の窒素!E5:E19)</f>
        <v/>
      </c>
      <c r="E6" s="8">
        <f>IF(OR(B6="",D6=""),"",IF(B6=0,"",D6/B6))</f>
        <v/>
      </c>
      <c r="F6" s="8">
        <f>IF(E6="","",1-E6)</f>
        <v/>
      </c>
      <c r="G6" s="7">
        <f>IF(OR(C6="",D6=""),"",C6-D6)</f>
        <v/>
      </c>
      <c r="H6" s="4">
        <f>IF(OR(C6="",D6=""),"",IF(D6&lt;=C6,"○","×"))</f>
        <v/>
      </c>
      <c r="I6" s="4" t="n"/>
    </row>
    <row r="7" ht="22" customHeight="1">
      <c r="A7" s="4" t="n"/>
      <c r="B7" s="4" t="n"/>
      <c r="C7" s="7">
        <f>IF(B7="","",B7*0.5)</f>
        <v/>
      </c>
      <c r="D7" s="7" t="n"/>
      <c r="E7" s="8">
        <f>IF(OR(B7="",D7=""),"",IF(B7=0,"",D7/B7))</f>
        <v/>
      </c>
      <c r="F7" s="8">
        <f>IF(E7="","",1-E7)</f>
        <v/>
      </c>
      <c r="G7" s="7">
        <f>IF(OR(C7="",D7=""),"",C7-D7)</f>
        <v/>
      </c>
      <c r="H7" s="4">
        <f>IF(OR(C7="",D7=""),"",IF(D7&lt;=C7,"○","×"))</f>
        <v/>
      </c>
      <c r="I7" s="4" t="n"/>
    </row>
    <row r="8" ht="22" customHeight="1">
      <c r="A8" s="4" t="n"/>
      <c r="B8" s="4" t="n"/>
      <c r="C8" s="7">
        <f>IF(B8="","",B8*0.5)</f>
        <v/>
      </c>
      <c r="D8" s="7" t="n"/>
      <c r="E8" s="8">
        <f>IF(OR(B8="",D8=""),"",IF(B8=0,"",D8/B8))</f>
        <v/>
      </c>
      <c r="F8" s="8">
        <f>IF(E8="","",1-E8)</f>
        <v/>
      </c>
      <c r="G8" s="7">
        <f>IF(OR(C8="",D8=""),"",C8-D8)</f>
        <v/>
      </c>
      <c r="H8" s="4">
        <f>IF(OR(C8="",D8=""),"",IF(D8&lt;=C8,"○","×"))</f>
        <v/>
      </c>
      <c r="I8" s="4" t="n"/>
    </row>
    <row r="10">
      <c r="A10" s="5" t="inlineStr">
        <is>
          <t>※ Excel では、慣行レベルを入れると5割の上限・慣行レベルとの比・節減割合・上限までの残り・判定が自動で計算されます。実績には、記入用シートの「今回数える回数」の合計と、化学肥料の窒素シートの窒素の合計が自動で入ります。</t>
        </is>
      </c>
    </row>
    <row r="11">
      <c r="A11" s="5" t="inlineStr">
        <is>
          <t>※ 特別栽培農産物と表示するには、節減対象農薬の使用回数と化学肥料の窒素成分量の両方が、慣行レベルの5割以下である必要があります。</t>
        </is>
      </c>
    </row>
    <row r="12">
      <c r="A12" s="5" t="inlineStr">
        <is>
          <t>※ 表示の方法（「節減対象農薬：当地比○割減」など）は、特別栽培農産物に係る表示ガイドラインで確認してください。</t>
        </is>
      </c>
    </row>
    <row r="14">
      <c r="A14" s="6" t="inlineStr">
        <is>
          <t>ミノリス（minorisu.com）の無料テンプレート</t>
        </is>
      </c>
    </row>
  </sheetData>
  <mergeCells count="6">
    <mergeCell ref="A2:I2"/>
    <mergeCell ref="A11:I11"/>
    <mergeCell ref="A10:I10"/>
    <mergeCell ref="A14:I14"/>
    <mergeCell ref="A1:I1"/>
    <mergeCell ref="A12:I12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特別栽培 節減対象農薬の成分回数カウント表</dc:title>
  <dcterms:created xsi:type="dcterms:W3CDTF">2026-09-26T01:19:09Z</dcterms:created>
  <dcterms:modified xsi:type="dcterms:W3CDTF">2026-09-26T01:19:09Z</dcterms:modified>
</cp:coreProperties>
</file>